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45" windowHeight="9555" activeTab="0"/>
  </bookViews>
  <sheets>
    <sheet name="30-07-2004" sheetId="1" r:id="rId1"/>
  </sheets>
  <definedNames>
    <definedName name="EEXPriceBulletinExcel_1" localSheetId="0">'30-07-2004'!$A$1:$G$38</definedName>
    <definedName name="_xlnm.Print_Area" localSheetId="0">'30-07-2004'!$A$1:$G$41</definedName>
  </definedNames>
  <calcPr fullCalcOnLoad="1"/>
</workbook>
</file>

<file path=xl/sharedStrings.xml><?xml version="1.0" encoding="utf-8"?>
<sst xmlns="http://schemas.openxmlformats.org/spreadsheetml/2006/main" count="50" uniqueCount="47">
  <si>
    <t>A/A</t>
  </si>
  <si>
    <t>ΤΙΜΗ ΜΕΤΟΧΗΣ σε €</t>
  </si>
  <si>
    <t>ΕΣΩΤΕΡΙΚΗ ΑΞΙΑ ΜΕΤΟΧΗΣ σε €</t>
  </si>
  <si>
    <t>PREMIUM</t>
  </si>
  <si>
    <t>(DISCOUNT)</t>
  </si>
  <si>
    <t>ΑΠΟΔΟΣΗ ΕΣΩΤΕΡΙΚΗΣ ΑΞΙΑΣ AΠΟ 31/12</t>
  </si>
  <si>
    <t>ΚΑΘΑΡΗ ΑΞΙΑ ΕΝΕΡΓΗΤΙΚΟΥ</t>
  </si>
  <si>
    <t>ALPHA TRUST ΑΝΔΡΟΜΕΔΑ ΑΕΕΧ</t>
  </si>
  <si>
    <t>ALTIUS Α.Ε.Ε.Χ.</t>
  </si>
  <si>
    <t>ARROW Α.Ε.Ε.Χ.</t>
  </si>
  <si>
    <t>DOMUS AEEX</t>
  </si>
  <si>
    <t>EUROLINE ΕΠΕΝΔΥΤΙΚΗ Α.Ε.Ε.Χ.</t>
  </si>
  <si>
    <t>INTERINVEST- ΔΙΕΘΝΗΣ ΕΠΕΝΔΥΤΙΚΗ Α.Ε.Ε.Χ.</t>
  </si>
  <si>
    <t>NEW MILLENNIUM INVESTMENTS ΑΕΕΧ</t>
  </si>
  <si>
    <t>NEXUS A.E.E.X.</t>
  </si>
  <si>
    <t>OPTIMA A.E.E.X.</t>
  </si>
  <si>
    <t>ΑΙΟΛΙΚΗ Α.Ε.Ε.Χ</t>
  </si>
  <si>
    <t>ΑΚΤΙΒ ΕΠΕΝΔΥΤΙΚΗ Α.Ε.Ε.Χ</t>
  </si>
  <si>
    <t>ΔΙΑΣ Α.Ε.Ε.Χ</t>
  </si>
  <si>
    <t>ΕΘΝΙΚΗ Α.Ε.Ε.Χ</t>
  </si>
  <si>
    <t>ΕΛΛΗΝΙΚΗ Α.Ε.Ε.Χ</t>
  </si>
  <si>
    <t>ΕΜΠΟΡΙΚΗ ΕΠΕΝΔΥΤΙΚΗ Α.Ε.Ε.Χ</t>
  </si>
  <si>
    <t>ΕΞΕΛΙΞΗ A.E.E.X</t>
  </si>
  <si>
    <t>ΕΥΡΩΔΥΝΑΜΙΚΗ Α.Ε.Ε.Χ.</t>
  </si>
  <si>
    <t>Π&amp;Κ Α.Ε.Ε.Χ</t>
  </si>
  <si>
    <t>ΠΡΟΟΔΟΣ ΕΛΛΗΝΙΚΕΣ ΕΠΕΝΔΥΣΕΙΣ Α.Ε.Ε.Χ</t>
  </si>
  <si>
    <t>ΩΜΕΓΑ Α.Ε.Ε.Χ.</t>
  </si>
  <si>
    <t>Σχόλια</t>
  </si>
  <si>
    <t>Ημερομηνία</t>
  </si>
  <si>
    <t>ΕΕΧ</t>
  </si>
  <si>
    <t>Σχόλιο</t>
  </si>
  <si>
    <t>Μείωση ονομαστικής αξίας μετοχής από €1,67 σε €1,30</t>
  </si>
  <si>
    <t>Απορρόφησε την ALPHA TRUST ASSET MANAGER FUND ΑΕΕΧ</t>
  </si>
  <si>
    <t>ΕΛΛΗΝΙΚΗ ΕΤΑΙΡΙΑ ΕΠΕΝΔΥΣΕΩΝ ΧΑΡΤΟΦΥΛΑΚΙΟΥ Α.Ε.</t>
  </si>
  <si>
    <t>Μείωση ονομαστικής αξίας μετοχής από €3,13 σε €2,50</t>
  </si>
  <si>
    <t>Αλλαγή επωνυμίας από ΑΣΤΡΑ ΑΕΕΧ</t>
  </si>
  <si>
    <t>MARFIN CLASSIC Α.Ε.Ε.Χ</t>
  </si>
  <si>
    <t>Συγχωνεύτηκε με την Comm Group</t>
  </si>
  <si>
    <t>Δείκτες</t>
  </si>
  <si>
    <t>%Δ ΕΤΟΥΣ</t>
  </si>
  <si>
    <t>Γενικός Δείκτης</t>
  </si>
  <si>
    <t>Δείκτης Ετ. Επενδύσεων</t>
  </si>
  <si>
    <t>ΣΤΑΤΙΣΤΙΚΟ ΔΕΛΤΙΟ  ΕΤΑΙΡΕΙΩΝ ΕΠΕΝΔΥΣΕΩΝ ΧΑΡΤΟΦΥΛΑΚΙΟΥ ΤΗΝ 30/7/2004</t>
  </si>
  <si>
    <t>σε εκατ. € (NAV)</t>
  </si>
  <si>
    <t xml:space="preserve">ΜΕΣΗ ΣΤΑΘΜΙΣΜΕΝΗ (βάσει ενεργ.)ΤΙΜΗ DISCOUNT </t>
  </si>
  <si>
    <t xml:space="preserve">ΜΕΣΗ ΣΤΑΘΜΙΣΜΕΝΗ (βάσει ενεργ.) ΑΠΟΔΟΣΗ Ε.Ε.Χ από 31/12/03 </t>
  </si>
  <si>
    <t>ΜΕΣΗ ΑΡΙΘΜΗΤΙΚΗ ΑΠΟΔΟΣΗ Ε.Ε.Χ από 31/12/03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</si>
</sst>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 wrapText="1"/>
    </xf>
    <xf numFmtId="10" fontId="1" fillId="3" borderId="3" xfId="0" applyNumberFormat="1" applyFont="1" applyFill="1" applyBorder="1" applyAlignment="1">
      <alignment wrapText="1"/>
    </xf>
    <xf numFmtId="10" fontId="1" fillId="3" borderId="3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right" wrapText="1"/>
    </xf>
    <xf numFmtId="10" fontId="1" fillId="4" borderId="3" xfId="0" applyNumberFormat="1" applyFont="1" applyFill="1" applyBorder="1" applyAlignment="1">
      <alignment wrapText="1"/>
    </xf>
    <xf numFmtId="10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4" fontId="1" fillId="0" borderId="1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14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0" fontId="4" fillId="2" borderId="11" xfId="0" applyNumberFormat="1" applyFont="1" applyFill="1" applyBorder="1" applyAlignment="1">
      <alignment horizontal="right" wrapText="1"/>
    </xf>
    <xf numFmtId="10" fontId="4" fillId="2" borderId="12" xfId="0" applyNumberFormat="1" applyFont="1" applyFill="1" applyBorder="1" applyAlignment="1">
      <alignment horizontal="right" wrapText="1"/>
    </xf>
    <xf numFmtId="10" fontId="4" fillId="2" borderId="13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right" wrapText="1"/>
    </xf>
    <xf numFmtId="0" fontId="4" fillId="2" borderId="18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7109375" style="0" bestFit="1" customWidth="1"/>
    <col min="2" max="2" width="34.00390625" style="0" bestFit="1" customWidth="1"/>
    <col min="3" max="3" width="12.00390625" style="0" customWidth="1"/>
    <col min="4" max="4" width="15.140625" style="0" customWidth="1"/>
    <col min="5" max="5" width="9.421875" style="0" customWidth="1"/>
    <col min="6" max="6" width="19.7109375" style="0" customWidth="1"/>
    <col min="7" max="7" width="22.00390625" style="0" bestFit="1" customWidth="1"/>
  </cols>
  <sheetData>
    <row r="1" spans="1:7" ht="12.75">
      <c r="A1" s="15" t="s">
        <v>42</v>
      </c>
      <c r="B1" s="16"/>
      <c r="C1" s="16"/>
      <c r="D1" s="16"/>
      <c r="E1" s="16"/>
      <c r="F1" s="16"/>
      <c r="G1" s="17"/>
    </row>
    <row r="2" spans="1:7" ht="12.75">
      <c r="A2" s="18" t="s">
        <v>0</v>
      </c>
      <c r="B2" s="18"/>
      <c r="C2" s="18" t="s">
        <v>1</v>
      </c>
      <c r="D2" s="18" t="s">
        <v>2</v>
      </c>
      <c r="E2" s="1" t="s">
        <v>3</v>
      </c>
      <c r="F2" s="18" t="s">
        <v>5</v>
      </c>
      <c r="G2" s="1" t="s">
        <v>6</v>
      </c>
    </row>
    <row r="3" spans="1:7" ht="12.75">
      <c r="A3" s="19"/>
      <c r="B3" s="19"/>
      <c r="C3" s="19"/>
      <c r="D3" s="19"/>
      <c r="E3" s="2" t="s">
        <v>4</v>
      </c>
      <c r="F3" s="19"/>
      <c r="G3" s="2" t="s">
        <v>43</v>
      </c>
    </row>
    <row r="4" spans="1:7" ht="12.75">
      <c r="A4" s="3">
        <v>1</v>
      </c>
      <c r="B4" s="4" t="s">
        <v>7</v>
      </c>
      <c r="C4" s="5">
        <v>2.42</v>
      </c>
      <c r="D4" s="3">
        <v>2.68</v>
      </c>
      <c r="E4" s="6">
        <v>-0.097</v>
      </c>
      <c r="F4" s="7">
        <v>0.0165</v>
      </c>
      <c r="G4" s="8">
        <f>76882236.1/1000000</f>
        <v>76.8822361</v>
      </c>
    </row>
    <row r="5" spans="1:7" ht="12.75">
      <c r="A5" s="9">
        <v>2</v>
      </c>
      <c r="B5" s="10" t="s">
        <v>8</v>
      </c>
      <c r="C5" s="11">
        <v>1.31</v>
      </c>
      <c r="D5" s="9">
        <v>1.73</v>
      </c>
      <c r="E5" s="12">
        <v>-0.2428</v>
      </c>
      <c r="F5" s="13">
        <v>-0.0614</v>
      </c>
      <c r="G5" s="14">
        <f>8327951.98/1000000</f>
        <v>8.32795198</v>
      </c>
    </row>
    <row r="6" spans="1:7" ht="12.75">
      <c r="A6" s="3">
        <v>3</v>
      </c>
      <c r="B6" s="4" t="s">
        <v>9</v>
      </c>
      <c r="C6" s="5">
        <v>2.45</v>
      </c>
      <c r="D6" s="3">
        <v>2.56</v>
      </c>
      <c r="E6" s="6">
        <v>-0.043</v>
      </c>
      <c r="F6" s="7">
        <v>0.072</v>
      </c>
      <c r="G6" s="8">
        <f>83405807.74/1000000</f>
        <v>83.40580774</v>
      </c>
    </row>
    <row r="7" spans="1:7" ht="12.75">
      <c r="A7" s="9">
        <v>4</v>
      </c>
      <c r="B7" s="10" t="s">
        <v>10</v>
      </c>
      <c r="C7" s="11">
        <v>2.99</v>
      </c>
      <c r="D7" s="9">
        <v>0.53</v>
      </c>
      <c r="E7" s="12">
        <v>4.6415</v>
      </c>
      <c r="F7" s="13">
        <v>-0.0864</v>
      </c>
      <c r="G7" s="14">
        <f>6028882.58/1000000</f>
        <v>6.02888258</v>
      </c>
    </row>
    <row r="8" spans="1:7" ht="12.75">
      <c r="A8" s="3">
        <v>5</v>
      </c>
      <c r="B8" s="4" t="s">
        <v>11</v>
      </c>
      <c r="C8" s="5">
        <v>1.6</v>
      </c>
      <c r="D8" s="3">
        <v>1.94</v>
      </c>
      <c r="E8" s="6">
        <v>-0.1753</v>
      </c>
      <c r="F8" s="7">
        <v>-0.0626</v>
      </c>
      <c r="G8" s="8">
        <f>18602782.97/1000000</f>
        <v>18.60278297</v>
      </c>
    </row>
    <row r="9" spans="1:7" ht="12.75">
      <c r="A9" s="9">
        <v>6</v>
      </c>
      <c r="B9" s="10" t="s">
        <v>12</v>
      </c>
      <c r="C9" s="11">
        <v>0.53</v>
      </c>
      <c r="D9" s="9">
        <v>0.71</v>
      </c>
      <c r="E9" s="12">
        <v>-0.2535</v>
      </c>
      <c r="F9" s="13">
        <v>-0.3044</v>
      </c>
      <c r="G9" s="14">
        <f>12168536.38/1000000</f>
        <v>12.16853638</v>
      </c>
    </row>
    <row r="10" spans="1:7" ht="12.75">
      <c r="A10" s="3">
        <v>7</v>
      </c>
      <c r="B10" s="4" t="s">
        <v>13</v>
      </c>
      <c r="C10" s="5">
        <v>1.62</v>
      </c>
      <c r="D10" s="3">
        <v>1.67</v>
      </c>
      <c r="E10" s="6">
        <v>-0.0299</v>
      </c>
      <c r="F10" s="7">
        <v>-0.0414</v>
      </c>
      <c r="G10" s="8">
        <f>30637023.21/1000000</f>
        <v>30.637023210000002</v>
      </c>
    </row>
    <row r="11" spans="1:7" ht="12.75">
      <c r="A11" s="9">
        <v>8</v>
      </c>
      <c r="B11" s="10" t="s">
        <v>14</v>
      </c>
      <c r="C11" s="11">
        <v>1.05</v>
      </c>
      <c r="D11" s="9">
        <v>1.37</v>
      </c>
      <c r="E11" s="12">
        <v>-0.2336</v>
      </c>
      <c r="F11" s="13">
        <v>-0.0207</v>
      </c>
      <c r="G11" s="14">
        <f>10298533.59/1000000</f>
        <v>10.29853359</v>
      </c>
    </row>
    <row r="12" spans="1:7" ht="12.75">
      <c r="A12" s="3">
        <v>9</v>
      </c>
      <c r="B12" s="4" t="s">
        <v>15</v>
      </c>
      <c r="C12" s="5">
        <v>1.78</v>
      </c>
      <c r="D12" s="3">
        <v>1.99</v>
      </c>
      <c r="E12" s="6">
        <v>-0.1055</v>
      </c>
      <c r="F12" s="7">
        <v>-0.0945</v>
      </c>
      <c r="G12" s="8">
        <f>6417109.42/1000000</f>
        <v>6.41710942</v>
      </c>
    </row>
    <row r="13" spans="1:7" ht="12.75">
      <c r="A13" s="9">
        <v>10</v>
      </c>
      <c r="B13" s="10" t="s">
        <v>16</v>
      </c>
      <c r="C13" s="11">
        <v>2.58</v>
      </c>
      <c r="D13" s="9">
        <v>2.79</v>
      </c>
      <c r="E13" s="12">
        <v>-0.0753</v>
      </c>
      <c r="F13" s="13">
        <v>-0.0149</v>
      </c>
      <c r="G13" s="14">
        <f>31185493.78/1000000</f>
        <v>31.18549378</v>
      </c>
    </row>
    <row r="14" spans="1:7" ht="12.75">
      <c r="A14" s="3">
        <v>11</v>
      </c>
      <c r="B14" s="4" t="s">
        <v>17</v>
      </c>
      <c r="C14" s="5">
        <v>1.06</v>
      </c>
      <c r="D14" s="3">
        <v>1.28</v>
      </c>
      <c r="E14" s="6">
        <v>-0.1719</v>
      </c>
      <c r="F14" s="7">
        <v>-0.1588</v>
      </c>
      <c r="G14" s="8">
        <f>8676016.27/1000000</f>
        <v>8.67601627</v>
      </c>
    </row>
    <row r="15" spans="1:7" ht="12.75">
      <c r="A15" s="9">
        <v>12</v>
      </c>
      <c r="B15" s="10" t="s">
        <v>18</v>
      </c>
      <c r="C15" s="11">
        <v>1.05</v>
      </c>
      <c r="D15" s="9">
        <v>1.2</v>
      </c>
      <c r="E15" s="12">
        <v>-0.125</v>
      </c>
      <c r="F15" s="13">
        <v>0.0046</v>
      </c>
      <c r="G15" s="14">
        <f>30149000/1000000</f>
        <v>30.149</v>
      </c>
    </row>
    <row r="16" spans="1:7" ht="12.75">
      <c r="A16" s="3">
        <v>13</v>
      </c>
      <c r="B16" s="4" t="s">
        <v>19</v>
      </c>
      <c r="C16" s="5">
        <v>1.83</v>
      </c>
      <c r="D16" s="3">
        <v>1.98</v>
      </c>
      <c r="E16" s="6">
        <v>-0.0758</v>
      </c>
      <c r="F16" s="7">
        <v>0.0213</v>
      </c>
      <c r="G16" s="8">
        <f>196148259/1000000</f>
        <v>196.148259</v>
      </c>
    </row>
    <row r="17" spans="1:7" ht="12.75">
      <c r="A17" s="9">
        <v>14</v>
      </c>
      <c r="B17" s="10" t="s">
        <v>20</v>
      </c>
      <c r="C17" s="11">
        <v>2.25</v>
      </c>
      <c r="D17" s="9">
        <v>2.75</v>
      </c>
      <c r="E17" s="12">
        <v>-0.1818</v>
      </c>
      <c r="F17" s="13">
        <v>0.0669</v>
      </c>
      <c r="G17" s="14">
        <f>424847895.99/1000000</f>
        <v>424.84789599</v>
      </c>
    </row>
    <row r="18" spans="1:7" ht="12.75">
      <c r="A18" s="3">
        <v>15</v>
      </c>
      <c r="B18" s="4" t="s">
        <v>21</v>
      </c>
      <c r="C18" s="5">
        <v>2.48</v>
      </c>
      <c r="D18" s="3">
        <v>2.83</v>
      </c>
      <c r="E18" s="6">
        <v>-0.1237</v>
      </c>
      <c r="F18" s="7">
        <v>0.0175</v>
      </c>
      <c r="G18" s="8">
        <f>102007241.36/1000000</f>
        <v>102.00724136</v>
      </c>
    </row>
    <row r="19" spans="1:7" ht="12.75">
      <c r="A19" s="9">
        <v>16</v>
      </c>
      <c r="B19" s="10" t="s">
        <v>22</v>
      </c>
      <c r="C19" s="11">
        <v>0.78</v>
      </c>
      <c r="D19" s="9">
        <v>0.91</v>
      </c>
      <c r="E19" s="12">
        <v>-0.1429</v>
      </c>
      <c r="F19" s="13">
        <v>0.0652</v>
      </c>
      <c r="G19" s="14">
        <f>77276079.19/1000000</f>
        <v>77.27607919</v>
      </c>
    </row>
    <row r="20" spans="1:7" ht="12.75">
      <c r="A20" s="3">
        <v>17</v>
      </c>
      <c r="B20" s="4" t="s">
        <v>23</v>
      </c>
      <c r="C20" s="5">
        <v>2.39</v>
      </c>
      <c r="D20" s="3">
        <v>2.51</v>
      </c>
      <c r="E20" s="6">
        <v>-0.0478</v>
      </c>
      <c r="F20" s="7">
        <v>0.0549</v>
      </c>
      <c r="G20" s="8">
        <f>19002524.22/1000000</f>
        <v>19.002524219999998</v>
      </c>
    </row>
    <row r="21" spans="1:7" ht="12.75">
      <c r="A21" s="9">
        <v>18</v>
      </c>
      <c r="B21" s="10" t="s">
        <v>24</v>
      </c>
      <c r="C21" s="11">
        <v>1.09</v>
      </c>
      <c r="D21" s="9">
        <v>1.19</v>
      </c>
      <c r="E21" s="12">
        <v>-0.084</v>
      </c>
      <c r="F21" s="13">
        <v>0.0117</v>
      </c>
      <c r="G21" s="14">
        <f>29838684.71/1000000</f>
        <v>29.838684710000003</v>
      </c>
    </row>
    <row r="22" spans="1:7" ht="12.75">
      <c r="A22" s="3">
        <v>19</v>
      </c>
      <c r="B22" s="4" t="s">
        <v>25</v>
      </c>
      <c r="C22" s="5">
        <v>3.4</v>
      </c>
      <c r="D22" s="3">
        <v>3.59</v>
      </c>
      <c r="E22" s="6">
        <v>-0.0529</v>
      </c>
      <c r="F22" s="7">
        <v>0.0631</v>
      </c>
      <c r="G22" s="8">
        <f>115603349.47/1000000</f>
        <v>115.60334947</v>
      </c>
    </row>
    <row r="23" spans="1:7" ht="12.75">
      <c r="A23" s="9">
        <v>20</v>
      </c>
      <c r="B23" s="10" t="s">
        <v>26</v>
      </c>
      <c r="C23" s="11">
        <v>1.11</v>
      </c>
      <c r="D23" s="9">
        <v>1.42</v>
      </c>
      <c r="E23" s="12">
        <v>-0.2183</v>
      </c>
      <c r="F23" s="13">
        <v>-0.0459</v>
      </c>
      <c r="G23" s="14">
        <f>12751072.3/1000000</f>
        <v>12.7510723</v>
      </c>
    </row>
    <row r="24" spans="1:7" s="30" customFormat="1" ht="12.75">
      <c r="A24" s="52"/>
      <c r="B24" s="52"/>
      <c r="C24" s="52"/>
      <c r="D24" s="52"/>
      <c r="E24" s="52"/>
      <c r="F24" s="52"/>
      <c r="G24" s="29">
        <f>1300254480.26/1000000</f>
        <v>1300.25448026</v>
      </c>
    </row>
    <row r="25" spans="1:7" s="30" customFormat="1" ht="12.75">
      <c r="A25" s="51"/>
      <c r="B25" s="51"/>
      <c r="C25" s="51"/>
      <c r="D25" s="51"/>
      <c r="E25" s="51"/>
      <c r="F25" s="51"/>
      <c r="G25" s="50"/>
    </row>
    <row r="26" spans="1:7" s="30" customFormat="1" ht="24">
      <c r="A26" s="51"/>
      <c r="B26" s="58" t="s">
        <v>44</v>
      </c>
      <c r="C26" s="53">
        <v>-0.1008</v>
      </c>
      <c r="D26" s="54"/>
      <c r="E26" s="54"/>
      <c r="F26" s="54"/>
      <c r="G26" s="55"/>
    </row>
    <row r="27" spans="1:7" ht="24">
      <c r="A27" s="35"/>
      <c r="B27" s="58" t="s">
        <v>45</v>
      </c>
      <c r="C27" s="53">
        <v>0.0347</v>
      </c>
      <c r="D27" s="54"/>
      <c r="E27" s="54"/>
      <c r="F27" s="54"/>
      <c r="G27" s="55"/>
    </row>
    <row r="28" spans="1:7" ht="24">
      <c r="A28" s="35"/>
      <c r="B28" s="58" t="s">
        <v>46</v>
      </c>
      <c r="C28" s="53">
        <v>-0.0249</v>
      </c>
      <c r="D28" s="56"/>
      <c r="E28" s="56"/>
      <c r="F28" s="56"/>
      <c r="G28" s="57"/>
    </row>
    <row r="29" spans="1:7" ht="12.75">
      <c r="A29" s="35"/>
      <c r="B29" s="51"/>
      <c r="C29" s="51"/>
      <c r="D29" s="51"/>
      <c r="E29" s="51"/>
      <c r="F29" s="51"/>
      <c r="G29" s="50"/>
    </row>
    <row r="30" spans="1:6" ht="22.5" customHeight="1">
      <c r="A30" s="35"/>
      <c r="B30" s="42" t="s">
        <v>27</v>
      </c>
      <c r="C30" s="43"/>
      <c r="D30" s="43"/>
      <c r="E30" s="43"/>
      <c r="F30" s="44"/>
    </row>
    <row r="31" spans="1:6" ht="22.5" customHeight="1">
      <c r="A31" s="35"/>
      <c r="B31" s="41" t="s">
        <v>28</v>
      </c>
      <c r="C31" s="39" t="s">
        <v>29</v>
      </c>
      <c r="D31" s="40"/>
      <c r="E31" s="39" t="s">
        <v>30</v>
      </c>
      <c r="F31" s="40"/>
    </row>
    <row r="32" spans="1:6" ht="25.5" customHeight="1">
      <c r="A32" s="35"/>
      <c r="B32" s="21">
        <v>38195</v>
      </c>
      <c r="C32" s="24" t="s">
        <v>14</v>
      </c>
      <c r="D32" s="25"/>
      <c r="E32" s="26" t="s">
        <v>31</v>
      </c>
      <c r="F32" s="27"/>
    </row>
    <row r="33" spans="1:6" ht="25.5" customHeight="1">
      <c r="A33" s="35"/>
      <c r="B33" s="21">
        <v>38183</v>
      </c>
      <c r="C33" s="24" t="s">
        <v>7</v>
      </c>
      <c r="D33" s="25"/>
      <c r="E33" s="26" t="s">
        <v>32</v>
      </c>
      <c r="F33" s="27"/>
    </row>
    <row r="34" spans="1:7" s="38" customFormat="1" ht="25.5" customHeight="1">
      <c r="A34" s="35"/>
      <c r="B34" s="21">
        <v>38099</v>
      </c>
      <c r="C34" s="24" t="s">
        <v>33</v>
      </c>
      <c r="D34" s="25"/>
      <c r="E34" s="26" t="s">
        <v>34</v>
      </c>
      <c r="F34" s="27"/>
      <c r="G34"/>
    </row>
    <row r="35" spans="1:6" ht="12.75">
      <c r="A35" s="35"/>
      <c r="B35" s="31">
        <v>38097</v>
      </c>
      <c r="C35" s="32" t="s">
        <v>26</v>
      </c>
      <c r="D35" s="28"/>
      <c r="E35" s="33" t="s">
        <v>35</v>
      </c>
      <c r="F35" s="34"/>
    </row>
    <row r="36" spans="1:6" ht="12.75">
      <c r="A36" s="35"/>
      <c r="B36" s="45">
        <v>38054</v>
      </c>
      <c r="C36" s="46" t="s">
        <v>36</v>
      </c>
      <c r="D36" s="47"/>
      <c r="E36" s="48" t="s">
        <v>37</v>
      </c>
      <c r="F36" s="49"/>
    </row>
    <row r="37" spans="1:7" ht="12.75">
      <c r="A37" s="35"/>
      <c r="B37" s="36"/>
      <c r="C37" s="35"/>
      <c r="D37" s="35"/>
      <c r="E37" s="37"/>
      <c r="F37" s="37"/>
      <c r="G37" s="38"/>
    </row>
    <row r="38" spans="1:4" ht="12.75">
      <c r="A38" s="35"/>
      <c r="B38" s="42" t="s">
        <v>38</v>
      </c>
      <c r="C38" s="43"/>
      <c r="D38" s="44"/>
    </row>
    <row r="39" spans="2:4" ht="12.75">
      <c r="B39" s="39"/>
      <c r="C39" s="40"/>
      <c r="D39" s="41" t="s">
        <v>39</v>
      </c>
    </row>
    <row r="40" spans="2:4" ht="12.75">
      <c r="B40" s="22" t="s">
        <v>40</v>
      </c>
      <c r="C40" s="23"/>
      <c r="D40" s="20">
        <v>2.46</v>
      </c>
    </row>
    <row r="41" spans="2:4" ht="12.75">
      <c r="B41" s="22" t="s">
        <v>41</v>
      </c>
      <c r="C41" s="23"/>
      <c r="D41" s="20">
        <v>-0.75</v>
      </c>
    </row>
  </sheetData>
  <mergeCells count="26">
    <mergeCell ref="B38:D38"/>
    <mergeCell ref="C26:G26"/>
    <mergeCell ref="C27:G27"/>
    <mergeCell ref="C28:G28"/>
    <mergeCell ref="B40:C40"/>
    <mergeCell ref="B41:C41"/>
    <mergeCell ref="B39:C39"/>
    <mergeCell ref="C35:D35"/>
    <mergeCell ref="E35:F35"/>
    <mergeCell ref="C36:D36"/>
    <mergeCell ref="E36:F36"/>
    <mergeCell ref="C33:D33"/>
    <mergeCell ref="E33:F33"/>
    <mergeCell ref="C34:D34"/>
    <mergeCell ref="E34:F34"/>
    <mergeCell ref="B30:F30"/>
    <mergeCell ref="C31:D31"/>
    <mergeCell ref="E31:F31"/>
    <mergeCell ref="C32:D32"/>
    <mergeCell ref="E32:F32"/>
    <mergeCell ref="A1:G1"/>
    <mergeCell ref="A2:A3"/>
    <mergeCell ref="B2:B3"/>
    <mergeCell ref="C2:C3"/>
    <mergeCell ref="D2:D3"/>
    <mergeCell ref="F2:F3"/>
  </mergeCells>
  <printOptions/>
  <pageMargins left="0.75" right="0.75" top="0.5" bottom="0.41" header="0.27" footer="0.2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2004-08-05T07:17:47Z</cp:lastPrinted>
  <dcterms:created xsi:type="dcterms:W3CDTF">2004-08-05T07:00:32Z</dcterms:created>
  <dcterms:modified xsi:type="dcterms:W3CDTF">2004-08-05T07:48:58Z</dcterms:modified>
  <cp:category/>
  <cp:version/>
  <cp:contentType/>
  <cp:contentStatus/>
</cp:coreProperties>
</file>