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185" windowHeight="8790" activeTab="0"/>
  </bookViews>
  <sheets>
    <sheet name="31-12-2004" sheetId="1" r:id="rId1"/>
  </sheets>
  <definedNames>
    <definedName name="EEXPriceBulletinExcel_2" localSheetId="0">'31-12-2004'!$A$1:$G$44</definedName>
  </definedNames>
  <calcPr fullCalcOnLoad="1"/>
</workbook>
</file>

<file path=xl/sharedStrings.xml><?xml version="1.0" encoding="utf-8"?>
<sst xmlns="http://schemas.openxmlformats.org/spreadsheetml/2006/main" count="59" uniqueCount="57">
  <si>
    <t>A/A</t>
  </si>
  <si>
    <t>ΤΙΜΗ ΜΕΤΟΧΗΣ σε €</t>
  </si>
  <si>
    <t>ΕΣΩΤΕΡΙΚΗ ΑΞΙΑ ΜΕΤΟΧΗΣ σε €</t>
  </si>
  <si>
    <t>PREMIUM</t>
  </si>
  <si>
    <t>(DISCOUNT)</t>
  </si>
  <si>
    <t>ΑΠΟΔΟΣΗ ΕΣΩΤΕΡΙΚΗΣ ΑΞΙΑΣ AΠΟ 31/12</t>
  </si>
  <si>
    <t>ΚΑΘΑΡΗ ΑΞΙΑ ΕΝΕΡΓΗΤΙΚΟΥ</t>
  </si>
  <si>
    <t>ALPHA TRUST ΑΝΔΡΟΜΕΔΑ ΑΕΕΧ</t>
  </si>
  <si>
    <t>ALTIUS Α.Ε.Ε.Χ.</t>
  </si>
  <si>
    <t>ARROW Α.Ε.Ε.Χ.</t>
  </si>
  <si>
    <t>DOMUS AEEX</t>
  </si>
  <si>
    <t>GLOBAL ΕΠ.ΚΕΦΑΛΑΙΑ ΝΕΑΣ ΕΥΡΩΠΗΣ ΑΕΕΧ</t>
  </si>
  <si>
    <t>INTERINVEST- ΔΙΕΘΝΗΣ ΕΠΕΝΔΥΤΙΚΗ Α.Ε.Ε.Χ.</t>
  </si>
  <si>
    <t>NEW MILLENNIUM INVESTMENTS ΑΕΕΧ</t>
  </si>
  <si>
    <t>NEXUS A.E.E.X.</t>
  </si>
  <si>
    <t>OPTIMA A.E.E.X.</t>
  </si>
  <si>
    <t>ΑΙΟΛΙΚΗ Α.Ε.Ε.Χ</t>
  </si>
  <si>
    <t>ΑΚΤΙΒ ΕΠΕΝΔΥΤΙΚΗ Α.Ε.Ε.Χ</t>
  </si>
  <si>
    <t>ΔΙΑΣ Α.Ε.Ε.Χ</t>
  </si>
  <si>
    <t>ΕΘΝΙΚΗ Α.Ε.Ε.Χ</t>
  </si>
  <si>
    <t>ΕΥΡΩΔΥΝΑΜΙΚΗ Α.Ε.Ε.Χ.</t>
  </si>
  <si>
    <t>Π&amp;Κ Α.Ε.Ε.Χ</t>
  </si>
  <si>
    <t>ΠΡΟΟΔΟΣ ΕΛΛΗΝΙΚΕΣ ΕΠΕΝΔΥΣΕΙΣ Α.Ε.Ε.Χ</t>
  </si>
  <si>
    <t>ΩΜΕΓΑ Α.Ε.Ε.Χ.</t>
  </si>
  <si>
    <t>Σχόλια</t>
  </si>
  <si>
    <t>Ημερομηνία</t>
  </si>
  <si>
    <t>ΕΕΧ</t>
  </si>
  <si>
    <t>Σχόλιο</t>
  </si>
  <si>
    <t>ΕΜΠΟΡΙΚΗ ΕΠΕΝΔΥΤΙΚΗ Α.Ε.Ε.Χ</t>
  </si>
  <si>
    <t>Απορροφήθηκε από την Εμπορική Τράπεζα της Ελλάδος Α.Ε.</t>
  </si>
  <si>
    <t>Μείωση ονομαστικής αξίας μετοχής από €2,62σε €2,25 &amp; Μετατροπή μετοχών από ανώνυμες σε ονομαστικές</t>
  </si>
  <si>
    <t>Εισαγωγή Εταιρίας στο Χ.Α.</t>
  </si>
  <si>
    <t>INTERINVEST ΔΙΕΘΝΗΣ ΕΠΕΝΔΥΤΙΚΗ Α.Ε.Ε.Χ</t>
  </si>
  <si>
    <t>Ακύρωση 263.440 μετοχών με ονομαστική αξία 2,30€</t>
  </si>
  <si>
    <t>Μείωση ονομαστικής αξίας μετοχής από €1,67 σε €1,30</t>
  </si>
  <si>
    <t>Απορρόφησε την ALPHA TRUST ASSET MANAGER FUND ΑΕΕΧ</t>
  </si>
  <si>
    <t>ΕΛΛΗΝΙΚΗ ΕΤΑΙΡΙΑ ΕΠΕΝΔΥΣΕΩΝ ΧΑΡΤΟΦΥΛΑΚΙΟΥ Α.Ε.</t>
  </si>
  <si>
    <t>Μείωση ονομαστικής αξίας μετοχής από €3,13 σε €2,50</t>
  </si>
  <si>
    <t>Αλλαγή επωνυμίας από ΑΣΤΡΑ ΑΕΕΧ</t>
  </si>
  <si>
    <t>MARFIN CLASSIC Α.Ε.Ε.Χ</t>
  </si>
  <si>
    <t>Συγχωνεύτηκε με την Comm Group</t>
  </si>
  <si>
    <t>Δείκτες</t>
  </si>
  <si>
    <t>%Δ ΕΤΟΥΣ</t>
  </si>
  <si>
    <t>Γενικός Δείκτης</t>
  </si>
  <si>
    <t>Δείκτης Ετ. Επενδύσεων</t>
  </si>
  <si>
    <t>ΣΤΑΤΙΣΤΙΚΟ ΔΕΛΤΙΟ ΕΤΑΙΡΕΙΩΝ ΕΠΕΝΔΥΣΕΩΝ ΧΑΡΤΟΦΥΛΑΚΙΟΥ ΤΗΝ 31/12/2004</t>
  </si>
  <si>
    <t>σε εκ. € (NAV)</t>
  </si>
  <si>
    <t xml:space="preserve">ΜΕΣΗ ΣΤΑΘΜΙΣΜΕΝΗ (βάσει ενεργ.)ΤΙΜΗ DISCOUNT </t>
  </si>
  <si>
    <t xml:space="preserve">ΜΕΣΗ ΣΤΑΘΜΙΣΜΕΝΗ (βάσει ενεργ.) ΑΠΟΔΟΣΗ Ε.Ε.Χ από 31/12/03 </t>
  </si>
  <si>
    <t>ΜΕΣΗ ΑΡΙΘΜΗΤΙΚΗ ΑΠΟΔΟΣΗ Ε.Ε.Χ από 31/12/03</t>
  </si>
  <si>
    <t>GLOBAL ΕΠ.ΚΕΦΑΛΑΙΑ ΝΕΑΣ ΕΥΡΩΠΗΣ Α.Ε.Ε.Χ. *</t>
  </si>
  <si>
    <t>ΕΥΡΩΔΥΝΑΜΙΚΗ Α.Ε.Ε.Χ. *</t>
  </si>
  <si>
    <t>NEXUS A.E.E.X.*</t>
  </si>
  <si>
    <t>EUROLINE ΕΠΕΝΔΥΤΙΚΗ Α.Ε.Ε.Χ.*</t>
  </si>
  <si>
    <t>ΕΞΕΛΙΞΗ A.E.E.X *</t>
  </si>
  <si>
    <t>ΕΛΛΗΝΙΚΗ Α.Ε.Ε.Χ.*</t>
  </si>
  <si>
    <t>(*) Προσωρινά Στοιχεία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</si>
</sst>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wrapText="1"/>
    </xf>
    <xf numFmtId="0" fontId="1" fillId="3" borderId="3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right" wrapText="1"/>
    </xf>
    <xf numFmtId="10" fontId="1" fillId="3" borderId="3" xfId="0" applyNumberFormat="1" applyFont="1" applyFill="1" applyBorder="1" applyAlignment="1">
      <alignment wrapText="1"/>
    </xf>
    <xf numFmtId="10" fontId="1" fillId="3" borderId="3" xfId="0" applyNumberFormat="1" applyFont="1" applyFill="1" applyBorder="1" applyAlignment="1">
      <alignment horizontal="right" wrapText="1"/>
    </xf>
    <xf numFmtId="4" fontId="1" fillId="3" borderId="3" xfId="0" applyNumberFormat="1" applyFont="1" applyFill="1" applyBorder="1" applyAlignment="1">
      <alignment horizontal="right" wrapText="1"/>
    </xf>
    <xf numFmtId="0" fontId="1" fillId="4" borderId="3" xfId="0" applyFont="1" applyFill="1" applyBorder="1" applyAlignment="1">
      <alignment wrapText="1"/>
    </xf>
    <xf numFmtId="0" fontId="1" fillId="4" borderId="3" xfId="0" applyFont="1" applyFill="1" applyBorder="1" applyAlignment="1">
      <alignment horizontal="left" wrapText="1"/>
    </xf>
    <xf numFmtId="0" fontId="1" fillId="4" borderId="3" xfId="0" applyFont="1" applyFill="1" applyBorder="1" applyAlignment="1">
      <alignment horizontal="right" wrapText="1"/>
    </xf>
    <xf numFmtId="10" fontId="1" fillId="4" borderId="3" xfId="0" applyNumberFormat="1" applyFont="1" applyFill="1" applyBorder="1" applyAlignment="1">
      <alignment wrapText="1"/>
    </xf>
    <xf numFmtId="10" fontId="1" fillId="4" borderId="3" xfId="0" applyNumberFormat="1" applyFont="1" applyFill="1" applyBorder="1" applyAlignment="1">
      <alignment horizontal="right" wrapText="1"/>
    </xf>
    <xf numFmtId="4" fontId="1" fillId="4" borderId="3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4" fontId="1" fillId="0" borderId="3" xfId="0" applyNumberFormat="1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14" fontId="1" fillId="0" borderId="8" xfId="0" applyNumberFormat="1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right" wrapText="1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 wrapText="1"/>
    </xf>
    <xf numFmtId="10" fontId="1" fillId="4" borderId="1" xfId="0" applyNumberFormat="1" applyFont="1" applyFill="1" applyBorder="1" applyAlignment="1">
      <alignment wrapText="1"/>
    </xf>
    <xf numFmtId="10" fontId="1" fillId="4" borderId="1" xfId="0" applyNumberFormat="1" applyFont="1" applyFill="1" applyBorder="1" applyAlignment="1">
      <alignment horizontal="right" wrapText="1"/>
    </xf>
    <xf numFmtId="4" fontId="1" fillId="4" borderId="1" xfId="0" applyNumberFormat="1" applyFont="1" applyFill="1" applyBorder="1" applyAlignment="1">
      <alignment horizontal="right" wrapText="1"/>
    </xf>
    <xf numFmtId="0" fontId="2" fillId="0" borderId="13" xfId="0" applyFont="1" applyBorder="1" applyAlignment="1">
      <alignment wrapText="1"/>
    </xf>
    <xf numFmtId="4" fontId="2" fillId="0" borderId="13" xfId="0" applyNumberFormat="1" applyFont="1" applyBorder="1" applyAlignment="1">
      <alignment horizontal="right" wrapText="1"/>
    </xf>
    <xf numFmtId="0" fontId="4" fillId="2" borderId="14" xfId="0" applyFont="1" applyFill="1" applyBorder="1" applyAlignment="1">
      <alignment vertical="center" wrapText="1"/>
    </xf>
    <xf numFmtId="10" fontId="4" fillId="2" borderId="15" xfId="0" applyNumberFormat="1" applyFont="1" applyFill="1" applyBorder="1" applyAlignment="1">
      <alignment horizontal="right" wrapText="1"/>
    </xf>
    <xf numFmtId="10" fontId="4" fillId="2" borderId="16" xfId="0" applyNumberFormat="1" applyFont="1" applyFill="1" applyBorder="1" applyAlignment="1">
      <alignment horizontal="right" wrapText="1"/>
    </xf>
    <xf numFmtId="10" fontId="4" fillId="2" borderId="17" xfId="0" applyNumberFormat="1" applyFont="1" applyFill="1" applyBorder="1" applyAlignment="1">
      <alignment horizontal="right" wrapText="1"/>
    </xf>
    <xf numFmtId="0" fontId="4" fillId="2" borderId="16" xfId="0" applyFont="1" applyFill="1" applyBorder="1" applyAlignment="1">
      <alignment horizontal="right" wrapText="1"/>
    </xf>
    <xf numFmtId="0" fontId="4" fillId="2" borderId="17" xfId="0" applyFont="1" applyFill="1" applyBorder="1" applyAlignment="1">
      <alignment horizontal="right" wrapText="1"/>
    </xf>
    <xf numFmtId="0" fontId="1" fillId="0" borderId="18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workbookViewId="0" topLeftCell="A19">
      <selection activeCell="J7" sqref="J7"/>
    </sheetView>
  </sheetViews>
  <sheetFormatPr defaultColWidth="9.140625" defaultRowHeight="12.75"/>
  <cols>
    <col min="1" max="1" width="3.7109375" style="0" bestFit="1" customWidth="1"/>
    <col min="2" max="2" width="36.421875" style="0" customWidth="1"/>
    <col min="3" max="3" width="11.7109375" style="0" customWidth="1"/>
    <col min="4" max="4" width="16.140625" style="0" customWidth="1"/>
    <col min="5" max="5" width="9.421875" style="0" customWidth="1"/>
    <col min="6" max="6" width="18.00390625" style="0" customWidth="1"/>
    <col min="7" max="7" width="22.00390625" style="0" bestFit="1" customWidth="1"/>
  </cols>
  <sheetData>
    <row r="1" spans="1:7" ht="12.75" customHeight="1">
      <c r="A1" s="15" t="s">
        <v>45</v>
      </c>
      <c r="B1" s="16"/>
      <c r="C1" s="16"/>
      <c r="D1" s="16"/>
      <c r="E1" s="16"/>
      <c r="F1" s="16"/>
      <c r="G1" s="17"/>
    </row>
    <row r="2" spans="1:7" ht="12.75" customHeight="1">
      <c r="A2" s="18" t="s">
        <v>0</v>
      </c>
      <c r="B2" s="18"/>
      <c r="C2" s="18" t="s">
        <v>1</v>
      </c>
      <c r="D2" s="18" t="s">
        <v>2</v>
      </c>
      <c r="E2" s="1" t="s">
        <v>3</v>
      </c>
      <c r="F2" s="18" t="s">
        <v>5</v>
      </c>
      <c r="G2" s="1" t="s">
        <v>6</v>
      </c>
    </row>
    <row r="3" spans="1:7" ht="12.75" customHeight="1">
      <c r="A3" s="19"/>
      <c r="B3" s="19"/>
      <c r="C3" s="19"/>
      <c r="D3" s="19"/>
      <c r="E3" s="2" t="s">
        <v>4</v>
      </c>
      <c r="F3" s="19"/>
      <c r="G3" s="2" t="s">
        <v>46</v>
      </c>
    </row>
    <row r="4" spans="1:7" ht="12.75" customHeight="1">
      <c r="A4" s="3">
        <v>1</v>
      </c>
      <c r="B4" s="4" t="s">
        <v>7</v>
      </c>
      <c r="C4" s="5">
        <v>2.75</v>
      </c>
      <c r="D4" s="3">
        <v>2.78</v>
      </c>
      <c r="E4" s="6">
        <v>-0.0108</v>
      </c>
      <c r="F4" s="7">
        <v>0.0721</v>
      </c>
      <c r="G4" s="8">
        <f>79666371.51/1000000</f>
        <v>79.66637151</v>
      </c>
    </row>
    <row r="5" spans="1:7" ht="12.75" customHeight="1">
      <c r="A5" s="9">
        <v>2</v>
      </c>
      <c r="B5" s="10" t="s">
        <v>8</v>
      </c>
      <c r="C5" s="11">
        <v>1.39</v>
      </c>
      <c r="D5" s="9">
        <v>1.81</v>
      </c>
      <c r="E5" s="12">
        <v>-0.232</v>
      </c>
      <c r="F5" s="13">
        <v>-0.0231</v>
      </c>
      <c r="G5" s="14">
        <f>8668122.03/1000000</f>
        <v>8.66812203</v>
      </c>
    </row>
    <row r="6" spans="1:7" ht="12.75" customHeight="1">
      <c r="A6" s="3">
        <v>3</v>
      </c>
      <c r="B6" s="4" t="s">
        <v>9</v>
      </c>
      <c r="C6" s="5">
        <v>2.57</v>
      </c>
      <c r="D6" s="3">
        <v>2.59</v>
      </c>
      <c r="E6" s="6">
        <v>-0.0077</v>
      </c>
      <c r="F6" s="7">
        <v>0.0854</v>
      </c>
      <c r="G6" s="8">
        <f>84448358.7/1000000</f>
        <v>84.4483587</v>
      </c>
    </row>
    <row r="7" spans="1:7" ht="12.75" customHeight="1">
      <c r="A7" s="9">
        <v>4</v>
      </c>
      <c r="B7" s="10" t="s">
        <v>10</v>
      </c>
      <c r="C7" s="11">
        <v>0.38</v>
      </c>
      <c r="D7" s="9">
        <v>0.48</v>
      </c>
      <c r="E7" s="12">
        <v>-0.2083</v>
      </c>
      <c r="F7" s="13">
        <v>-0.1676</v>
      </c>
      <c r="G7" s="14">
        <f>5492888.92/1000000</f>
        <v>5.4928889199999995</v>
      </c>
    </row>
    <row r="8" spans="1:7" ht="12.75" customHeight="1">
      <c r="A8" s="3">
        <v>5</v>
      </c>
      <c r="B8" s="4" t="s">
        <v>53</v>
      </c>
      <c r="C8" s="5">
        <v>1.51</v>
      </c>
      <c r="D8" s="3">
        <v>1.83</v>
      </c>
      <c r="E8" s="6">
        <v>-0.1749</v>
      </c>
      <c r="F8" s="7">
        <v>-0.1163</v>
      </c>
      <c r="G8" s="8">
        <f>17536521.87/1000000</f>
        <v>17.53652187</v>
      </c>
    </row>
    <row r="9" spans="1:7" ht="12.75" customHeight="1">
      <c r="A9" s="9">
        <v>6</v>
      </c>
      <c r="B9" s="10" t="s">
        <v>50</v>
      </c>
      <c r="C9" s="11">
        <v>2.99</v>
      </c>
      <c r="D9" s="9">
        <v>3.79</v>
      </c>
      <c r="E9" s="12">
        <v>-0.2111</v>
      </c>
      <c r="F9" s="13">
        <v>0.1615</v>
      </c>
      <c r="G9" s="14">
        <f>61933116.26/1000000</f>
        <v>61.93311626</v>
      </c>
    </row>
    <row r="10" spans="1:7" ht="12.75" customHeight="1">
      <c r="A10" s="3">
        <v>7</v>
      </c>
      <c r="B10" s="4" t="s">
        <v>12</v>
      </c>
      <c r="C10" s="5">
        <v>0.52</v>
      </c>
      <c r="D10" s="3">
        <v>0.71</v>
      </c>
      <c r="E10" s="6">
        <v>-0.2676</v>
      </c>
      <c r="F10" s="7">
        <v>-0.3105</v>
      </c>
      <c r="G10" s="8">
        <f>12061521.44/1000000</f>
        <v>12.06152144</v>
      </c>
    </row>
    <row r="11" spans="1:7" ht="12.75" customHeight="1">
      <c r="A11" s="9">
        <v>8</v>
      </c>
      <c r="B11" s="10" t="s">
        <v>13</v>
      </c>
      <c r="C11" s="11">
        <v>1.59</v>
      </c>
      <c r="D11" s="9">
        <v>1.63</v>
      </c>
      <c r="E11" s="12">
        <v>-0.0245</v>
      </c>
      <c r="F11" s="13">
        <v>-0.0661</v>
      </c>
      <c r="G11" s="14">
        <f>29847763.25/1000000</f>
        <v>29.84776325</v>
      </c>
    </row>
    <row r="12" spans="1:7" ht="12.75" customHeight="1">
      <c r="A12" s="3">
        <v>9</v>
      </c>
      <c r="B12" s="4" t="s">
        <v>52</v>
      </c>
      <c r="C12" s="5">
        <v>1.01</v>
      </c>
      <c r="D12" s="3">
        <v>1.34</v>
      </c>
      <c r="E12" s="6">
        <v>-0.2463</v>
      </c>
      <c r="F12" s="7">
        <v>0.0156</v>
      </c>
      <c r="G12" s="8">
        <f>10080268.04/1000000</f>
        <v>10.08026804</v>
      </c>
    </row>
    <row r="13" spans="1:7" ht="12.75" customHeight="1">
      <c r="A13" s="9">
        <v>10</v>
      </c>
      <c r="B13" s="10" t="s">
        <v>15</v>
      </c>
      <c r="C13" s="11">
        <v>1.6</v>
      </c>
      <c r="D13" s="9">
        <v>1.71</v>
      </c>
      <c r="E13" s="12">
        <v>-0.0643</v>
      </c>
      <c r="F13" s="13">
        <v>-0.2217</v>
      </c>
      <c r="G13" s="14">
        <f>5515787.14/1000000</f>
        <v>5.51578714</v>
      </c>
    </row>
    <row r="14" spans="1:7" ht="12.75" customHeight="1">
      <c r="A14" s="3">
        <v>11</v>
      </c>
      <c r="B14" s="4" t="s">
        <v>16</v>
      </c>
      <c r="C14" s="5">
        <v>2.74</v>
      </c>
      <c r="D14" s="3">
        <v>2.96</v>
      </c>
      <c r="E14" s="6">
        <v>-0.0743</v>
      </c>
      <c r="F14" s="7">
        <v>0.0464</v>
      </c>
      <c r="G14" s="8">
        <f>33125204.04/1000000</f>
        <v>33.12520404</v>
      </c>
    </row>
    <row r="15" spans="1:7" ht="12.75" customHeight="1">
      <c r="A15" s="9">
        <v>12</v>
      </c>
      <c r="B15" s="10" t="s">
        <v>17</v>
      </c>
      <c r="C15" s="11">
        <v>1.04</v>
      </c>
      <c r="D15" s="9">
        <v>1.32</v>
      </c>
      <c r="E15" s="12">
        <v>-0.2121</v>
      </c>
      <c r="F15" s="13">
        <v>-0.1318</v>
      </c>
      <c r="G15" s="14">
        <f>8953998.99/1000000</f>
        <v>8.95399899</v>
      </c>
    </row>
    <row r="16" spans="1:7" ht="12.75" customHeight="1">
      <c r="A16" s="3">
        <v>13</v>
      </c>
      <c r="B16" s="4" t="s">
        <v>18</v>
      </c>
      <c r="C16" s="5">
        <v>1.1</v>
      </c>
      <c r="D16" s="3">
        <v>1.28</v>
      </c>
      <c r="E16" s="6">
        <v>-0.1406</v>
      </c>
      <c r="F16" s="7">
        <v>0.0738</v>
      </c>
      <c r="G16" s="8">
        <f>32226350.22/1000000</f>
        <v>32.22635022</v>
      </c>
    </row>
    <row r="17" spans="1:7" ht="12.75" customHeight="1">
      <c r="A17" s="9">
        <v>14</v>
      </c>
      <c r="B17" s="10" t="s">
        <v>19</v>
      </c>
      <c r="C17" s="11">
        <v>2.24</v>
      </c>
      <c r="D17" s="9">
        <v>2.27</v>
      </c>
      <c r="E17" s="12">
        <v>-0.0132</v>
      </c>
      <c r="F17" s="13">
        <v>0.1713</v>
      </c>
      <c r="G17" s="14">
        <f>224943648.3/1000000</f>
        <v>224.9436483</v>
      </c>
    </row>
    <row r="18" spans="1:7" ht="12.75" customHeight="1">
      <c r="A18" s="3">
        <v>15</v>
      </c>
      <c r="B18" s="4" t="s">
        <v>55</v>
      </c>
      <c r="C18" s="5">
        <v>2.8</v>
      </c>
      <c r="D18" s="3">
        <v>2.92</v>
      </c>
      <c r="E18" s="6">
        <v>-0.0411</v>
      </c>
      <c r="F18" s="7">
        <v>0.1644</v>
      </c>
      <c r="G18" s="8">
        <f>450973042.57/1000000</f>
        <v>450.97304257</v>
      </c>
    </row>
    <row r="19" spans="1:7" ht="12.75" customHeight="1">
      <c r="A19" s="9">
        <v>16</v>
      </c>
      <c r="B19" s="10" t="s">
        <v>54</v>
      </c>
      <c r="C19" s="11">
        <v>0.78</v>
      </c>
      <c r="D19" s="9">
        <v>0.93</v>
      </c>
      <c r="E19" s="12">
        <v>-0.1613</v>
      </c>
      <c r="F19" s="13">
        <v>0.0875</v>
      </c>
      <c r="G19" s="14">
        <f>78891468.68/1000000</f>
        <v>78.89146868</v>
      </c>
    </row>
    <row r="20" spans="1:7" ht="12.75" customHeight="1">
      <c r="A20" s="3">
        <v>17</v>
      </c>
      <c r="B20" s="4" t="s">
        <v>51</v>
      </c>
      <c r="C20" s="5">
        <v>2.42</v>
      </c>
      <c r="D20" s="3">
        <v>2.57</v>
      </c>
      <c r="E20" s="6">
        <v>-0.0584</v>
      </c>
      <c r="F20" s="7">
        <v>0.0776</v>
      </c>
      <c r="G20" s="8">
        <f>19412191.32/1000000</f>
        <v>19.41219132</v>
      </c>
    </row>
    <row r="21" spans="1:7" ht="12.75" customHeight="1">
      <c r="A21" s="9">
        <v>18</v>
      </c>
      <c r="B21" s="10" t="s">
        <v>21</v>
      </c>
      <c r="C21" s="11">
        <v>1.19</v>
      </c>
      <c r="D21" s="9">
        <v>1.21</v>
      </c>
      <c r="E21" s="12">
        <v>-0.0165</v>
      </c>
      <c r="F21" s="13">
        <v>0.0261</v>
      </c>
      <c r="G21" s="14">
        <f>30263814.5/1000000</f>
        <v>30.2638145</v>
      </c>
    </row>
    <row r="22" spans="1:7" ht="12.75" customHeight="1">
      <c r="A22" s="3">
        <v>19</v>
      </c>
      <c r="B22" s="4" t="s">
        <v>22</v>
      </c>
      <c r="C22" s="5">
        <v>4</v>
      </c>
      <c r="D22" s="3">
        <v>4.04</v>
      </c>
      <c r="E22" s="6">
        <v>-0.0099</v>
      </c>
      <c r="F22" s="7">
        <v>0.1977</v>
      </c>
      <c r="G22" s="8">
        <f>130231235.56/1000000</f>
        <v>130.23123556000002</v>
      </c>
    </row>
    <row r="23" spans="1:7" ht="12.75" customHeight="1">
      <c r="A23" s="38">
        <v>20</v>
      </c>
      <c r="B23" s="39" t="s">
        <v>23</v>
      </c>
      <c r="C23" s="40">
        <v>1.19</v>
      </c>
      <c r="D23" s="38">
        <v>1.52</v>
      </c>
      <c r="E23" s="41">
        <v>-0.2171</v>
      </c>
      <c r="F23" s="42">
        <v>0.0262</v>
      </c>
      <c r="G23" s="43">
        <f>13714912.16/1000000</f>
        <v>13.71491216</v>
      </c>
    </row>
    <row r="24" spans="1:7" ht="12.75" customHeight="1">
      <c r="A24" s="44"/>
      <c r="B24" s="44"/>
      <c r="C24" s="44"/>
      <c r="D24" s="44"/>
      <c r="E24" s="44"/>
      <c r="F24" s="44"/>
      <c r="G24" s="45">
        <f>1337986585.5/1000000</f>
        <v>1337.9865855</v>
      </c>
    </row>
    <row r="25" spans="1:7" ht="12.75" customHeight="1">
      <c r="A25" s="65"/>
      <c r="B25" s="65"/>
      <c r="C25" s="65"/>
      <c r="D25" s="65"/>
      <c r="E25" s="65"/>
      <c r="F25" s="65"/>
      <c r="G25" s="66"/>
    </row>
    <row r="26" spans="1:7" s="30" customFormat="1" ht="12.75">
      <c r="A26" s="27"/>
      <c r="B26" s="67" t="s">
        <v>56</v>
      </c>
      <c r="C26" s="27"/>
      <c r="D26" s="27"/>
      <c r="E26" s="27"/>
      <c r="F26" s="27"/>
      <c r="G26" s="37"/>
    </row>
    <row r="27" spans="1:7" s="30" customFormat="1" ht="12.75">
      <c r="A27" s="27"/>
      <c r="B27" s="67"/>
      <c r="C27" s="27"/>
      <c r="D27" s="27"/>
      <c r="E27" s="27"/>
      <c r="F27" s="27"/>
      <c r="G27" s="37"/>
    </row>
    <row r="28" spans="1:7" s="30" customFormat="1" ht="24">
      <c r="A28" s="27"/>
      <c r="B28" s="46" t="s">
        <v>47</v>
      </c>
      <c r="C28" s="47">
        <v>-0.0573</v>
      </c>
      <c r="D28" s="48"/>
      <c r="E28" s="48"/>
      <c r="F28" s="48"/>
      <c r="G28" s="49"/>
    </row>
    <row r="29" spans="1:7" ht="24">
      <c r="A29" s="26"/>
      <c r="B29" s="46" t="s">
        <v>48</v>
      </c>
      <c r="C29" s="47">
        <v>0.1224</v>
      </c>
      <c r="D29" s="48"/>
      <c r="E29" s="48"/>
      <c r="F29" s="48"/>
      <c r="G29" s="49"/>
    </row>
    <row r="30" spans="1:7" ht="24">
      <c r="A30" s="56"/>
      <c r="B30" s="46" t="s">
        <v>49</v>
      </c>
      <c r="C30" s="47">
        <v>0.0084</v>
      </c>
      <c r="D30" s="50"/>
      <c r="E30" s="50"/>
      <c r="F30" s="50"/>
      <c r="G30" s="51"/>
    </row>
    <row r="31" spans="1:7" ht="22.5" customHeight="1">
      <c r="A31" s="56"/>
      <c r="B31" s="27"/>
      <c r="C31" s="27"/>
      <c r="D31" s="27"/>
      <c r="E31" s="27"/>
      <c r="F31" s="27"/>
      <c r="G31" s="37"/>
    </row>
    <row r="32" spans="1:7" ht="22.5" customHeight="1">
      <c r="A32" s="56"/>
      <c r="B32" s="60" t="s">
        <v>24</v>
      </c>
      <c r="C32" s="61"/>
      <c r="D32" s="61"/>
      <c r="E32" s="61"/>
      <c r="F32" s="61"/>
      <c r="G32" s="62"/>
    </row>
    <row r="33" spans="1:7" ht="12.75">
      <c r="A33" s="26"/>
      <c r="B33" s="36" t="s">
        <v>25</v>
      </c>
      <c r="C33" s="34" t="s">
        <v>26</v>
      </c>
      <c r="D33" s="52"/>
      <c r="E33" s="57" t="s">
        <v>27</v>
      </c>
      <c r="F33" s="58"/>
      <c r="G33" s="59"/>
    </row>
    <row r="34" spans="1:7" ht="12.75" customHeight="1">
      <c r="A34" s="26"/>
      <c r="B34" s="21">
        <v>38331</v>
      </c>
      <c r="C34" s="24" t="s">
        <v>28</v>
      </c>
      <c r="D34" s="25"/>
      <c r="E34" s="53" t="s">
        <v>29</v>
      </c>
      <c r="F34" s="54"/>
      <c r="G34" s="55"/>
    </row>
    <row r="35" spans="1:7" ht="12.75" customHeight="1">
      <c r="A35" s="26"/>
      <c r="B35" s="21">
        <v>38328</v>
      </c>
      <c r="C35" s="24" t="s">
        <v>20</v>
      </c>
      <c r="D35" s="25"/>
      <c r="E35" s="53" t="s">
        <v>30</v>
      </c>
      <c r="F35" s="54"/>
      <c r="G35" s="55"/>
    </row>
    <row r="36" spans="1:7" ht="22.5" customHeight="1">
      <c r="A36" s="26"/>
      <c r="B36" s="21">
        <v>38268</v>
      </c>
      <c r="C36" s="24" t="s">
        <v>11</v>
      </c>
      <c r="D36" s="25"/>
      <c r="E36" s="53" t="s">
        <v>31</v>
      </c>
      <c r="F36" s="54"/>
      <c r="G36" s="55"/>
    </row>
    <row r="37" spans="1:7" ht="22.5" customHeight="1">
      <c r="A37" s="26"/>
      <c r="B37" s="21">
        <v>38240</v>
      </c>
      <c r="C37" s="24" t="s">
        <v>32</v>
      </c>
      <c r="D37" s="25"/>
      <c r="E37" s="53" t="s">
        <v>33</v>
      </c>
      <c r="F37" s="54"/>
      <c r="G37" s="55"/>
    </row>
    <row r="38" spans="1:7" ht="12.75" customHeight="1">
      <c r="A38" s="26"/>
      <c r="B38" s="21">
        <v>38195</v>
      </c>
      <c r="C38" s="24" t="s">
        <v>14</v>
      </c>
      <c r="D38" s="25"/>
      <c r="E38" s="53" t="s">
        <v>34</v>
      </c>
      <c r="F38" s="54"/>
      <c r="G38" s="55"/>
    </row>
    <row r="39" spans="1:7" ht="12.75" customHeight="1">
      <c r="A39" s="26"/>
      <c r="B39" s="21">
        <v>38183</v>
      </c>
      <c r="C39" s="24" t="s">
        <v>7</v>
      </c>
      <c r="D39" s="25"/>
      <c r="E39" s="53" t="s">
        <v>35</v>
      </c>
      <c r="F39" s="54"/>
      <c r="G39" s="55"/>
    </row>
    <row r="40" spans="1:7" s="30" customFormat="1" ht="12.75" customHeight="1">
      <c r="A40" s="27"/>
      <c r="B40" s="21">
        <v>38099</v>
      </c>
      <c r="C40" s="24" t="s">
        <v>36</v>
      </c>
      <c r="D40" s="25"/>
      <c r="E40" s="53" t="s">
        <v>37</v>
      </c>
      <c r="F40" s="54"/>
      <c r="G40" s="55"/>
    </row>
    <row r="41" spans="1:7" ht="12.75" customHeight="1">
      <c r="A41" s="26"/>
      <c r="B41" s="21">
        <v>38097</v>
      </c>
      <c r="C41" s="24" t="s">
        <v>23</v>
      </c>
      <c r="D41" s="25"/>
      <c r="E41" s="53" t="s">
        <v>38</v>
      </c>
      <c r="F41" s="54"/>
      <c r="G41" s="55"/>
    </row>
    <row r="42" spans="1:7" ht="12.75" customHeight="1">
      <c r="A42" s="26"/>
      <c r="B42" s="31">
        <v>38054</v>
      </c>
      <c r="C42" s="32" t="s">
        <v>39</v>
      </c>
      <c r="D42" s="33"/>
      <c r="E42" s="53" t="s">
        <v>40</v>
      </c>
      <c r="F42" s="54"/>
      <c r="G42" s="55"/>
    </row>
    <row r="43" spans="1:7" ht="12.75">
      <c r="A43" s="26"/>
      <c r="B43" s="28"/>
      <c r="C43" s="27"/>
      <c r="D43" s="27"/>
      <c r="E43" s="29"/>
      <c r="F43" s="29"/>
      <c r="G43" s="30"/>
    </row>
    <row r="44" spans="1:4" ht="12.75">
      <c r="A44" s="26"/>
      <c r="B44" s="63" t="s">
        <v>41</v>
      </c>
      <c r="C44" s="61"/>
      <c r="D44" s="64"/>
    </row>
    <row r="45" spans="2:4" ht="12.75">
      <c r="B45" s="34"/>
      <c r="C45" s="35"/>
      <c r="D45" s="36" t="s">
        <v>42</v>
      </c>
    </row>
    <row r="46" spans="2:4" ht="12.75">
      <c r="B46" s="22" t="s">
        <v>43</v>
      </c>
      <c r="C46" s="23"/>
      <c r="D46" s="20">
        <v>23.09</v>
      </c>
    </row>
    <row r="47" spans="2:4" ht="12.75">
      <c r="B47" s="22" t="s">
        <v>44</v>
      </c>
      <c r="C47" s="23"/>
      <c r="D47" s="20">
        <v>18.69</v>
      </c>
    </row>
  </sheetData>
  <mergeCells count="36">
    <mergeCell ref="A41:A44"/>
    <mergeCell ref="B44:D44"/>
    <mergeCell ref="C28:G28"/>
    <mergeCell ref="C29:G29"/>
    <mergeCell ref="C30:G30"/>
    <mergeCell ref="B32:G32"/>
    <mergeCell ref="E33:G33"/>
    <mergeCell ref="E34:G34"/>
    <mergeCell ref="E35:G35"/>
    <mergeCell ref="E36:G36"/>
    <mergeCell ref="B46:C46"/>
    <mergeCell ref="B47:C47"/>
    <mergeCell ref="E37:G37"/>
    <mergeCell ref="E38:G38"/>
    <mergeCell ref="E39:G39"/>
    <mergeCell ref="E40:G40"/>
    <mergeCell ref="E41:G41"/>
    <mergeCell ref="E42:G42"/>
    <mergeCell ref="A29:A39"/>
    <mergeCell ref="B45:C45"/>
    <mergeCell ref="C41:D41"/>
    <mergeCell ref="C42:D42"/>
    <mergeCell ref="C39:D39"/>
    <mergeCell ref="C40:D40"/>
    <mergeCell ref="C37:D37"/>
    <mergeCell ref="C38:D38"/>
    <mergeCell ref="C35:D35"/>
    <mergeCell ref="C36:D36"/>
    <mergeCell ref="C33:D33"/>
    <mergeCell ref="C34:D34"/>
    <mergeCell ref="A1:G1"/>
    <mergeCell ref="A2:A3"/>
    <mergeCell ref="B2:B3"/>
    <mergeCell ref="C2:C3"/>
    <mergeCell ref="D2:D3"/>
    <mergeCell ref="F2:F3"/>
  </mergeCells>
  <printOptions/>
  <pageMargins left="0.75" right="0.75" top="0.47" bottom="0.38" header="0.28" footer="0.25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2005-01-12T12:13:48Z</cp:lastPrinted>
  <dcterms:created xsi:type="dcterms:W3CDTF">2005-01-12T09:46:39Z</dcterms:created>
  <dcterms:modified xsi:type="dcterms:W3CDTF">2005-01-12T12:13:51Z</dcterms:modified>
  <cp:category/>
  <cp:version/>
  <cp:contentType/>
  <cp:contentStatus/>
</cp:coreProperties>
</file>